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<sst xmlns="http://schemas.openxmlformats.org/spreadsheetml/2006/main" count="181" uniqueCount="51">
  <si>
    <t>ЛЕНИНА 14а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</si>
  <si>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</si>
  <si>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</si>
  <si>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</si>
  <si>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</si>
  <si>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</si>
  <si>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</si>
  <si>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</si>
  <si>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</si>
  <si>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</si>
  <si>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</si>
  <si>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</si>
  <si>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</si>
  <si>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ревизия эл.щита</t>
  </si>
  <si>
    <t>ремонт системы отопления</t>
  </si>
  <si>
    <t>2поъезд</t>
  </si>
  <si>
    <t>май</t>
  </si>
  <si>
    <t>июнь</t>
  </si>
  <si>
    <t>июль</t>
  </si>
  <si>
    <t>разборка вентиляционных шахт</t>
  </si>
  <si>
    <t>4 шт</t>
  </si>
  <si>
    <t>август</t>
  </si>
  <si>
    <t>сентяб</t>
  </si>
  <si>
    <t>прочистка радиатора</t>
  </si>
  <si>
    <t>обход т/у, подв.,откр.задв. при заполн.системы</t>
  </si>
  <si>
    <t>октябрь</t>
  </si>
  <si>
    <t>ноябрь</t>
  </si>
  <si>
    <t>декабрь</t>
  </si>
  <si>
    <t>м.ремонт кровли</t>
  </si>
  <si>
    <t>2пд.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</si>
  <si>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</si>
  <si>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</si>
  <si>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</si>
  <si>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</si>
  <si>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</si>
  <si>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</si>
  <si>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14а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</si>
  <si>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</si>
  <si>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</si>
  <si>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</si>
  <si>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</si>
  <si>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</si>
  <si>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</si>
  <si>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</si>
  <si>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</si>
  <si>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Дома № 14а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</si>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</sst>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7.00390625" style="0" customWidth="1"/>
    <col min="3" max="3" width="7.125" style="0" customWidth="1"/>
    <col min="4" max="4" width="8.125" style="0" customWidth="1"/>
    <col min="5" max="6" width="11.375" style="0" customWidth="1"/>
    <col min="7" max="7" width="11.625" style="0" customWidth="1"/>
    <col min="8" max="8" width="12.125" style="0" customWidth="1"/>
    <col min="9" max="9" width="10.125" style="0" customWidth="1"/>
    <col min="10" max="10" width="9.25390625" style="0" customWidth="1"/>
    <col min="11" max="11" width="10.375" style="0" customWidth="1"/>
    <col min="12" max="12" width="9.25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3971.51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3971.51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ЛЕНИНА 14а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3971.51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3971.51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ЛЕНИНА 14а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3971.51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3971.51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ЛЕНИНА 14а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 t="s">
        <v>13</v>
      </c>
      <c r="C29" s="24"/>
      <c r="D29" s="24"/>
      <c r="E29" s="24"/>
      <c r="F29" s="25">
        <v>21</v>
      </c>
      <c r="G29" s="26"/>
      <c r="H29" s="27">
        <v>498.7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3971.51</v>
      </c>
    </row>
    <row r="31" spans="1:14" ht="12.75">
      <c r="A31" s="32"/>
      <c r="B31" s="23"/>
      <c r="C31" s="24"/>
      <c r="D31" s="24"/>
      <c r="E31" s="24"/>
      <c r="F31" s="25"/>
      <c r="G31" s="26"/>
      <c r="H31" s="27"/>
      <c r="I31" s="42" t="s">
        <v>14</v>
      </c>
      <c r="J31" s="15"/>
      <c r="K31" s="15"/>
      <c r="L31" s="15"/>
      <c r="M31" s="52" t="s">
        <v>15</v>
      </c>
      <c r="N31" s="36">
        <v>164.43</v>
      </c>
    </row>
    <row r="32" spans="1:14" ht="12.75">
      <c r="A32" s="32"/>
      <c r="B32" s="33"/>
      <c r="C32" s="15"/>
      <c r="D32" s="15"/>
      <c r="E32" s="15"/>
      <c r="F32" s="34"/>
      <c r="G32" s="35"/>
      <c r="H32" s="41"/>
      <c r="I32" s="42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SUM(H29:H32)</f>
        <v>498.7</v>
      </c>
      <c r="I33" s="49"/>
      <c r="J33" s="50"/>
      <c r="K33" s="50"/>
      <c r="L33" s="50"/>
      <c r="M33" s="51"/>
      <c r="N33" s="48">
        <f>SUM(N30:N32)</f>
        <v>4135.9400000000005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A26</f>
        <v>ЛЕНИНА 14а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16</v>
      </c>
      <c r="B38" s="23"/>
      <c r="C38" s="24"/>
      <c r="D38" s="24"/>
      <c r="E38" s="24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3971.51</v>
      </c>
    </row>
    <row r="40" spans="1:14" ht="12.75">
      <c r="A40" s="32"/>
      <c r="B40" s="33"/>
      <c r="C40" s="15"/>
      <c r="D40" s="15"/>
      <c r="E40" s="15"/>
      <c r="F40" s="34"/>
      <c r="G40" s="35"/>
      <c r="H40" s="41"/>
      <c r="I40" s="42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SUM(H38:H40)</f>
        <v>0</v>
      </c>
      <c r="I41" s="49"/>
      <c r="J41" s="50"/>
      <c r="K41" s="50"/>
      <c r="L41" s="50"/>
      <c r="M41" s="51"/>
      <c r="N41" s="48">
        <f>SUM(N39:N40)</f>
        <v>3971.51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ЛЕНИНА 14а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17</v>
      </c>
      <c r="B46" s="23"/>
      <c r="C46" s="24"/>
      <c r="D46" s="24"/>
      <c r="E46" s="24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37" t="s">
        <v>9</v>
      </c>
      <c r="J47" s="38"/>
      <c r="K47" s="38"/>
      <c r="L47" s="38"/>
      <c r="M47" s="39"/>
      <c r="N47" s="40">
        <v>3971.51</v>
      </c>
    </row>
    <row r="48" spans="1:14" ht="12.75">
      <c r="A48" s="32"/>
      <c r="B48" s="33"/>
      <c r="C48" s="15"/>
      <c r="D48" s="15"/>
      <c r="E48" s="15"/>
      <c r="F48" s="34"/>
      <c r="G48" s="35"/>
      <c r="H48" s="41"/>
      <c r="I48" s="42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0</v>
      </c>
      <c r="I49" s="49"/>
      <c r="J49" s="50"/>
      <c r="K49" s="50"/>
      <c r="L49" s="50"/>
      <c r="M49" s="51"/>
      <c r="N49" s="48">
        <f>SUM(N47:N48)</f>
        <v>3971.51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ЛЕНИНА 14а</v>
      </c>
      <c r="B51" s="14"/>
      <c r="C51" s="14"/>
      <c r="D51" s="14"/>
      <c r="E51" s="53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18</v>
      </c>
      <c r="B54" s="23" t="s">
        <v>19</v>
      </c>
      <c r="C54" s="24"/>
      <c r="D54" s="24"/>
      <c r="E54" s="24"/>
      <c r="F54" s="25"/>
      <c r="G54" s="26" t="s">
        <v>20</v>
      </c>
      <c r="H54" s="27">
        <v>8779.16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33" t="s">
        <v>13</v>
      </c>
      <c r="C55" s="15"/>
      <c r="D55" s="15"/>
      <c r="E55" s="15"/>
      <c r="F55" s="34"/>
      <c r="G55" s="35">
        <v>1</v>
      </c>
      <c r="H55" s="36">
        <v>617.64</v>
      </c>
      <c r="I55" s="37" t="s">
        <v>9</v>
      </c>
      <c r="J55" s="38"/>
      <c r="K55" s="38"/>
      <c r="L55" s="38"/>
      <c r="M55" s="39"/>
      <c r="N55" s="40">
        <v>3971.51</v>
      </c>
    </row>
    <row r="56" spans="1:14" ht="12.75">
      <c r="A56" s="32"/>
      <c r="B56" s="33"/>
      <c r="C56" s="15"/>
      <c r="D56" s="15"/>
      <c r="E56" s="15"/>
      <c r="F56" s="34"/>
      <c r="G56" s="35"/>
      <c r="H56" s="41"/>
      <c r="I56" s="42"/>
      <c r="J56" s="15"/>
      <c r="K56" s="15"/>
      <c r="L56" s="15"/>
      <c r="M56" s="34"/>
      <c r="N56" s="43"/>
    </row>
    <row r="57" spans="1:14" ht="12.75">
      <c r="A57" s="44"/>
      <c r="B57" s="45"/>
      <c r="C57" s="46"/>
      <c r="D57" s="46"/>
      <c r="E57" s="46"/>
      <c r="F57" s="47"/>
      <c r="G57" s="45"/>
      <c r="H57" s="48">
        <f>SUM(H54:H56)</f>
        <v>9396.8</v>
      </c>
      <c r="I57" s="49"/>
      <c r="J57" s="50"/>
      <c r="K57" s="50"/>
      <c r="L57" s="50"/>
      <c r="M57" s="51"/>
      <c r="N57" s="48">
        <f>SUM(N55:N56)</f>
        <v>3971.51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ЛЕНИНА 14а</v>
      </c>
      <c r="B59" s="14"/>
      <c r="C59" s="14"/>
      <c r="D59" s="14"/>
      <c r="E59" s="53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21</v>
      </c>
      <c r="B62" s="23"/>
      <c r="C62" s="24"/>
      <c r="D62" s="24"/>
      <c r="E62" s="24"/>
      <c r="F62" s="25"/>
      <c r="G62" s="26"/>
      <c r="H62" s="27">
        <v>0</v>
      </c>
      <c r="I62" s="28" t="s">
        <v>8</v>
      </c>
      <c r="J62" s="29"/>
      <c r="K62" s="29"/>
      <c r="L62" s="29"/>
      <c r="M62" s="30"/>
      <c r="N62" s="31"/>
    </row>
    <row r="63" spans="1:14" ht="12.75">
      <c r="A63" s="32"/>
      <c r="B63" s="33"/>
      <c r="C63" s="15"/>
      <c r="D63" s="15"/>
      <c r="E63" s="15"/>
      <c r="F63" s="34"/>
      <c r="G63" s="35"/>
      <c r="H63" s="36"/>
      <c r="I63" s="37" t="s">
        <v>9</v>
      </c>
      <c r="J63" s="38"/>
      <c r="K63" s="38"/>
      <c r="L63" s="38"/>
      <c r="M63" s="39"/>
      <c r="N63" s="40">
        <v>3971.51</v>
      </c>
    </row>
    <row r="64" spans="1:14" ht="12.75">
      <c r="A64" s="32"/>
      <c r="B64" s="33"/>
      <c r="C64" s="15"/>
      <c r="D64" s="15"/>
      <c r="E64" s="15"/>
      <c r="F64" s="34"/>
      <c r="G64" s="35"/>
      <c r="H64" s="41"/>
      <c r="I64" s="42"/>
      <c r="J64" s="15"/>
      <c r="K64" s="15"/>
      <c r="L64" s="15"/>
      <c r="M64" s="34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SUM(H62:H64)</f>
        <v>0</v>
      </c>
      <c r="I65" s="49"/>
      <c r="J65" s="50"/>
      <c r="K65" s="50"/>
      <c r="L65" s="50"/>
      <c r="M65" s="51"/>
      <c r="N65" s="48">
        <f>SUM(N63:N64)</f>
        <v>3971.51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A59</f>
        <v>ЛЕНИНА 14а</v>
      </c>
      <c r="B67" s="14"/>
      <c r="C67" s="14"/>
      <c r="D67" s="14"/>
      <c r="E67" s="53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22</v>
      </c>
      <c r="B70" s="23" t="s">
        <v>13</v>
      </c>
      <c r="C70" s="24"/>
      <c r="D70" s="24"/>
      <c r="E70" s="24"/>
      <c r="F70" s="25">
        <v>12</v>
      </c>
      <c r="G70" s="26"/>
      <c r="H70" s="27">
        <v>498.7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37" t="s">
        <v>9</v>
      </c>
      <c r="J71" s="38"/>
      <c r="K71" s="38"/>
      <c r="L71" s="38"/>
      <c r="M71" s="39"/>
      <c r="N71" s="40">
        <v>3971.51</v>
      </c>
    </row>
    <row r="72" spans="1:14" ht="12.75">
      <c r="A72" s="32"/>
      <c r="B72" s="23"/>
      <c r="C72" s="24"/>
      <c r="D72" s="24"/>
      <c r="E72" s="24"/>
      <c r="F72" s="25"/>
      <c r="G72" s="26"/>
      <c r="H72" s="27"/>
      <c r="I72" s="42" t="s">
        <v>23</v>
      </c>
      <c r="J72" s="15"/>
      <c r="K72" s="15"/>
      <c r="L72" s="15"/>
      <c r="M72" s="34">
        <v>14</v>
      </c>
      <c r="N72" s="36">
        <v>1494.6</v>
      </c>
    </row>
    <row r="73" spans="1:14" ht="12.75">
      <c r="A73" s="32"/>
      <c r="B73" s="33"/>
      <c r="C73" s="15"/>
      <c r="D73" s="15"/>
      <c r="E73" s="15"/>
      <c r="F73" s="34"/>
      <c r="G73" s="35"/>
      <c r="H73" s="36"/>
      <c r="I73" s="42" t="s">
        <v>24</v>
      </c>
      <c r="J73" s="15"/>
      <c r="K73" s="15"/>
      <c r="L73" s="15"/>
      <c r="M73" s="34"/>
      <c r="N73" s="36">
        <v>191.2</v>
      </c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42" t="s">
        <v>14</v>
      </c>
      <c r="J74" s="15"/>
      <c r="K74" s="15"/>
      <c r="L74" s="15"/>
      <c r="M74" s="34">
        <v>22</v>
      </c>
      <c r="N74" s="36">
        <v>1021.21</v>
      </c>
    </row>
    <row r="75" spans="1:14" ht="12.75">
      <c r="A75" s="32"/>
      <c r="B75" s="33"/>
      <c r="C75" s="15"/>
      <c r="D75" s="15"/>
      <c r="E75" s="15"/>
      <c r="F75" s="34"/>
      <c r="G75" s="35"/>
      <c r="H75" s="41"/>
      <c r="I75" s="42"/>
      <c r="J75" s="15"/>
      <c r="K75" s="15"/>
      <c r="L75" s="15"/>
      <c r="M75" s="34"/>
      <c r="N75" s="43"/>
    </row>
    <row r="76" spans="1:14" ht="12.75">
      <c r="A76" s="44"/>
      <c r="B76" s="45"/>
      <c r="C76" s="46"/>
      <c r="D76" s="46"/>
      <c r="E76" s="46"/>
      <c r="F76" s="47"/>
      <c r="G76" s="45"/>
      <c r="H76" s="48">
        <f>SUM(H70:H75)</f>
        <v>498.7</v>
      </c>
      <c r="I76" s="49"/>
      <c r="J76" s="50"/>
      <c r="K76" s="50"/>
      <c r="L76" s="50"/>
      <c r="M76" s="51"/>
      <c r="N76" s="48">
        <f>SUM(N71:N75)</f>
        <v>6678.52</v>
      </c>
    </row>
    <row r="77" spans="1:14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4" t="str">
        <f>A67</f>
        <v>ЛЕНИНА 14а</v>
      </c>
      <c r="B78" s="14"/>
      <c r="C78" s="14"/>
      <c r="D78" s="14"/>
      <c r="E78" s="53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7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8" t="s">
        <v>3</v>
      </c>
      <c r="B80" s="11" t="s">
        <v>4</v>
      </c>
      <c r="C80" s="11"/>
      <c r="D80" s="11"/>
      <c r="E80" s="11"/>
      <c r="F80" s="11"/>
      <c r="G80" s="19" t="s">
        <v>5</v>
      </c>
      <c r="H80" s="20" t="s">
        <v>6</v>
      </c>
      <c r="I80" s="10" t="s">
        <v>4</v>
      </c>
      <c r="J80" s="10"/>
      <c r="K80" s="10"/>
      <c r="L80" s="10"/>
      <c r="M80" s="10"/>
      <c r="N80" s="21" t="s">
        <v>6</v>
      </c>
    </row>
    <row r="81" spans="1:14" ht="12.75">
      <c r="A81" s="22" t="s">
        <v>25</v>
      </c>
      <c r="B81" s="23"/>
      <c r="C81" s="24"/>
      <c r="D81" s="24"/>
      <c r="E81" s="24"/>
      <c r="F81" s="25"/>
      <c r="G81" s="26"/>
      <c r="H81" s="27">
        <v>0</v>
      </c>
      <c r="I81" s="28" t="s">
        <v>8</v>
      </c>
      <c r="J81" s="29"/>
      <c r="K81" s="29"/>
      <c r="L81" s="29"/>
      <c r="M81" s="30"/>
      <c r="N81" s="31"/>
    </row>
    <row r="82" spans="1:14" ht="12.75">
      <c r="A82" s="32"/>
      <c r="B82" s="33"/>
      <c r="C82" s="15"/>
      <c r="D82" s="15"/>
      <c r="E82" s="15"/>
      <c r="F82" s="34"/>
      <c r="G82" s="35"/>
      <c r="H82" s="36"/>
      <c r="I82" s="37" t="s">
        <v>9</v>
      </c>
      <c r="J82" s="38"/>
      <c r="K82" s="38"/>
      <c r="L82" s="38"/>
      <c r="M82" s="39"/>
      <c r="N82" s="40">
        <v>3971.51</v>
      </c>
    </row>
    <row r="83" spans="1:14" ht="12.75">
      <c r="A83" s="32"/>
      <c r="B83" s="23"/>
      <c r="C83" s="24"/>
      <c r="D83" s="24"/>
      <c r="E83" s="24"/>
      <c r="F83" s="25"/>
      <c r="G83" s="26"/>
      <c r="H83" s="27"/>
      <c r="I83" s="42" t="s">
        <v>14</v>
      </c>
      <c r="J83" s="15"/>
      <c r="K83" s="15"/>
      <c r="L83" s="15"/>
      <c r="M83" s="34">
        <v>22</v>
      </c>
      <c r="N83" s="36">
        <v>3981.86</v>
      </c>
    </row>
    <row r="84" spans="1:14" ht="12.75">
      <c r="A84" s="32"/>
      <c r="B84" s="33"/>
      <c r="C84" s="15"/>
      <c r="D84" s="15"/>
      <c r="E84" s="15"/>
      <c r="F84" s="34"/>
      <c r="G84" s="35"/>
      <c r="H84" s="36"/>
      <c r="I84" s="42" t="s">
        <v>14</v>
      </c>
      <c r="J84" s="15"/>
      <c r="K84" s="15"/>
      <c r="L84" s="15"/>
      <c r="M84" s="34">
        <v>6</v>
      </c>
      <c r="N84" s="36">
        <v>3048.58</v>
      </c>
    </row>
    <row r="85" spans="1:14" ht="12.75">
      <c r="A85" s="32"/>
      <c r="B85" s="33"/>
      <c r="C85" s="15"/>
      <c r="D85" s="15"/>
      <c r="E85" s="15"/>
      <c r="F85" s="34"/>
      <c r="G85" s="35"/>
      <c r="H85" s="41"/>
      <c r="I85" s="42"/>
      <c r="J85" s="15"/>
      <c r="K85" s="15"/>
      <c r="L85" s="15"/>
      <c r="M85" s="34"/>
      <c r="N85" s="43"/>
    </row>
    <row r="86" spans="1:14" ht="12.75">
      <c r="A86" s="44"/>
      <c r="B86" s="45"/>
      <c r="C86" s="46"/>
      <c r="D86" s="46"/>
      <c r="E86" s="46"/>
      <c r="F86" s="47"/>
      <c r="G86" s="45"/>
      <c r="H86" s="48">
        <f>SUM(H81:H85)</f>
        <v>0</v>
      </c>
      <c r="I86" s="49"/>
      <c r="J86" s="50"/>
      <c r="K86" s="50"/>
      <c r="L86" s="50"/>
      <c r="M86" s="51"/>
      <c r="N86" s="48">
        <f>SUM(N82:N85)</f>
        <v>11001.95</v>
      </c>
    </row>
    <row r="87" spans="1:14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4" t="str">
        <f>A78</f>
        <v>ЛЕНИНА 14а</v>
      </c>
      <c r="B88" s="14"/>
      <c r="C88" s="14"/>
      <c r="D88" s="14"/>
      <c r="E88" s="53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7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8" t="s">
        <v>3</v>
      </c>
      <c r="B90" s="11" t="s">
        <v>4</v>
      </c>
      <c r="C90" s="11"/>
      <c r="D90" s="11"/>
      <c r="E90" s="11"/>
      <c r="F90" s="11"/>
      <c r="G90" s="19" t="s">
        <v>5</v>
      </c>
      <c r="H90" s="20" t="s">
        <v>6</v>
      </c>
      <c r="I90" s="10" t="s">
        <v>4</v>
      </c>
      <c r="J90" s="10"/>
      <c r="K90" s="10"/>
      <c r="L90" s="10"/>
      <c r="M90" s="10"/>
      <c r="N90" s="21" t="s">
        <v>6</v>
      </c>
    </row>
    <row r="91" spans="1:14" ht="12.75">
      <c r="A91" s="22" t="s">
        <v>26</v>
      </c>
      <c r="B91" s="23"/>
      <c r="C91" s="24"/>
      <c r="D91" s="24"/>
      <c r="E91" s="24"/>
      <c r="F91" s="25"/>
      <c r="G91" s="26"/>
      <c r="H91" s="27">
        <v>0</v>
      </c>
      <c r="I91" s="28" t="s">
        <v>8</v>
      </c>
      <c r="J91" s="29"/>
      <c r="K91" s="29"/>
      <c r="L91" s="29"/>
      <c r="M91" s="30"/>
      <c r="N91" s="31"/>
    </row>
    <row r="92" spans="1:14" ht="12.75">
      <c r="A92" s="32"/>
      <c r="B92" s="33"/>
      <c r="C92" s="15"/>
      <c r="D92" s="15"/>
      <c r="E92" s="15"/>
      <c r="F92" s="34"/>
      <c r="G92" s="35"/>
      <c r="H92" s="36"/>
      <c r="I92" s="37" t="s">
        <v>9</v>
      </c>
      <c r="J92" s="38"/>
      <c r="K92" s="38"/>
      <c r="L92" s="38"/>
      <c r="M92" s="39"/>
      <c r="N92" s="40">
        <v>3971.51</v>
      </c>
    </row>
    <row r="93" spans="1:14" ht="12.75">
      <c r="A93" s="32"/>
      <c r="B93" s="33"/>
      <c r="C93" s="15"/>
      <c r="D93" s="15"/>
      <c r="E93" s="15"/>
      <c r="F93" s="34"/>
      <c r="G93" s="35"/>
      <c r="H93" s="41"/>
      <c r="I93" s="42"/>
      <c r="J93" s="15"/>
      <c r="K93" s="15"/>
      <c r="L93" s="15"/>
      <c r="M93" s="34"/>
      <c r="N93" s="43"/>
    </row>
    <row r="94" spans="1:14" ht="12.75">
      <c r="A94" s="44"/>
      <c r="B94" s="45"/>
      <c r="C94" s="46"/>
      <c r="D94" s="46"/>
      <c r="E94" s="46"/>
      <c r="F94" s="47"/>
      <c r="G94" s="45"/>
      <c r="H94" s="48">
        <f>SUM(H91:H93)</f>
        <v>0</v>
      </c>
      <c r="I94" s="49"/>
      <c r="J94" s="50"/>
      <c r="K94" s="50"/>
      <c r="L94" s="50"/>
      <c r="M94" s="51"/>
      <c r="N94" s="48">
        <f>SUM(N92:N93)</f>
        <v>3971.51</v>
      </c>
    </row>
    <row r="95" spans="1:14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4" t="str">
        <f>A88</f>
        <v>ЛЕНИНА 14а</v>
      </c>
      <c r="B96" s="14"/>
      <c r="C96" s="14"/>
      <c r="D96" s="14"/>
      <c r="E96" s="53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7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8" t="s">
        <v>3</v>
      </c>
      <c r="B98" s="11" t="s">
        <v>4</v>
      </c>
      <c r="C98" s="11"/>
      <c r="D98" s="11"/>
      <c r="E98" s="11"/>
      <c r="F98" s="11"/>
      <c r="G98" s="19" t="s">
        <v>5</v>
      </c>
      <c r="H98" s="20" t="s">
        <v>6</v>
      </c>
      <c r="I98" s="10" t="s">
        <v>4</v>
      </c>
      <c r="J98" s="10"/>
      <c r="K98" s="10"/>
      <c r="L98" s="10"/>
      <c r="M98" s="10"/>
      <c r="N98" s="21" t="s">
        <v>6</v>
      </c>
    </row>
    <row r="99" spans="1:14" ht="12.75">
      <c r="A99" s="22" t="s">
        <v>27</v>
      </c>
      <c r="B99" s="23" t="s">
        <v>28</v>
      </c>
      <c r="C99" s="24"/>
      <c r="D99" s="24"/>
      <c r="E99" s="24"/>
      <c r="F99" s="54" t="s">
        <v>29</v>
      </c>
      <c r="G99" s="26"/>
      <c r="H99" s="27">
        <v>1189.44</v>
      </c>
      <c r="I99" s="28" t="s">
        <v>8</v>
      </c>
      <c r="J99" s="29"/>
      <c r="K99" s="29"/>
      <c r="L99" s="29"/>
      <c r="M99" s="30"/>
      <c r="N99" s="31"/>
    </row>
    <row r="100" spans="1:14" ht="12.75">
      <c r="A100" s="32"/>
      <c r="B100" s="33"/>
      <c r="C100" s="15"/>
      <c r="D100" s="15"/>
      <c r="E100" s="15"/>
      <c r="F100" s="34"/>
      <c r="G100" s="35"/>
      <c r="H100" s="36"/>
      <c r="I100" s="37" t="s">
        <v>9</v>
      </c>
      <c r="J100" s="38"/>
      <c r="K100" s="38"/>
      <c r="L100" s="38"/>
      <c r="M100" s="39"/>
      <c r="N100" s="40">
        <v>3971.51</v>
      </c>
    </row>
    <row r="101" spans="1:14" ht="12.75">
      <c r="A101" s="32"/>
      <c r="B101" s="33"/>
      <c r="C101" s="15"/>
      <c r="D101" s="15"/>
      <c r="E101" s="15"/>
      <c r="F101" s="34"/>
      <c r="G101" s="35"/>
      <c r="H101" s="41"/>
      <c r="I101" s="42"/>
      <c r="J101" s="15"/>
      <c r="K101" s="15"/>
      <c r="L101" s="15"/>
      <c r="M101" s="34"/>
      <c r="N101" s="43"/>
    </row>
    <row r="102" spans="1:14" ht="12.75">
      <c r="A102" s="44"/>
      <c r="B102" s="45"/>
      <c r="C102" s="46"/>
      <c r="D102" s="46"/>
      <c r="E102" s="46"/>
      <c r="F102" s="47"/>
      <c r="G102" s="45"/>
      <c r="H102" s="48">
        <f>SUM(H99:H101)</f>
        <v>1189.44</v>
      </c>
      <c r="I102" s="49"/>
      <c r="J102" s="50"/>
      <c r="K102" s="50"/>
      <c r="L102" s="50"/>
      <c r="M102" s="51"/>
      <c r="N102" s="48">
        <f>SUM(N100:N101)</f>
        <v>3971.51</v>
      </c>
    </row>
    <row r="103" spans="1:14" ht="12.75">
      <c r="A103" s="9" t="s">
        <v>30</v>
      </c>
      <c r="B103" s="9"/>
      <c r="C103" s="9"/>
      <c r="D103" s="9"/>
      <c r="E103" s="9"/>
      <c r="F103" s="9"/>
      <c r="G103" s="9"/>
      <c r="H103" s="8">
        <f>H8+H16+H24+H33+H41+H49+H57+H65+H76+H86+H94+H102</f>
        <v>11583.640000000001</v>
      </c>
      <c r="I103" s="8"/>
      <c r="J103" s="55"/>
      <c r="K103" s="55"/>
      <c r="L103" s="55"/>
      <c r="M103" s="55"/>
      <c r="N103" s="55"/>
    </row>
    <row r="104" spans="1:14" ht="12.75">
      <c r="A104" s="9" t="s">
        <v>31</v>
      </c>
      <c r="B104" s="9"/>
      <c r="C104" s="9"/>
      <c r="D104" s="9"/>
      <c r="E104" s="9"/>
      <c r="F104" s="9"/>
      <c r="G104" s="9"/>
      <c r="H104" s="7">
        <f>N8+N16+N24+N33+N41+N49+N57+N65+N76+N86+N94+N102</f>
        <v>57560.000000000015</v>
      </c>
      <c r="I104" s="7"/>
      <c r="J104" s="55"/>
      <c r="K104" s="55"/>
      <c r="L104" s="55"/>
      <c r="M104" s="55"/>
      <c r="N104" s="55"/>
    </row>
    <row r="105" spans="1:14" ht="12.75">
      <c r="A105" s="9" t="s">
        <v>32</v>
      </c>
      <c r="B105" s="9"/>
      <c r="C105" s="9"/>
      <c r="D105" s="9"/>
      <c r="E105" s="9"/>
      <c r="F105" s="9"/>
      <c r="G105" s="9"/>
      <c r="H105" s="6">
        <f>SUM(H103:H104)</f>
        <v>69143.64000000001</v>
      </c>
      <c r="I105" s="6"/>
      <c r="J105" s="55"/>
      <c r="K105" s="55"/>
      <c r="L105" s="55"/>
      <c r="M105" s="55"/>
      <c r="N105" s="55"/>
    </row>
    <row r="106" spans="1:14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9" spans="1:10" ht="12.75">
      <c r="A109" s="14" t="s">
        <v>33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34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35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36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2.75">
      <c r="A114" s="5" t="s">
        <v>37</v>
      </c>
      <c r="B114" s="5"/>
      <c r="C114" s="57"/>
      <c r="D114" s="58"/>
      <c r="E114" s="57"/>
      <c r="F114" s="58"/>
      <c r="G114" s="57"/>
      <c r="H114" s="58"/>
      <c r="I114" s="5" t="s">
        <v>37</v>
      </c>
      <c r="J114" s="5"/>
    </row>
    <row r="115" spans="1:10" ht="12.75">
      <c r="A115" s="4" t="s">
        <v>38</v>
      </c>
      <c r="B115" s="4"/>
      <c r="C115" s="4" t="s">
        <v>39</v>
      </c>
      <c r="D115" s="4"/>
      <c r="E115" s="4" t="s">
        <v>40</v>
      </c>
      <c r="F115" s="4"/>
      <c r="G115" s="4" t="s">
        <v>41</v>
      </c>
      <c r="H115" s="4"/>
      <c r="I115" s="4" t="s">
        <v>38</v>
      </c>
      <c r="J115" s="4"/>
    </row>
    <row r="116" spans="1:10" ht="12.75">
      <c r="A116" s="3" t="s">
        <v>42</v>
      </c>
      <c r="B116" s="3"/>
      <c r="C116" s="60"/>
      <c r="D116" s="61"/>
      <c r="E116" s="60"/>
      <c r="F116" s="61"/>
      <c r="G116" s="60"/>
      <c r="H116" s="61"/>
      <c r="I116" s="3" t="s">
        <v>43</v>
      </c>
      <c r="J116" s="3"/>
    </row>
    <row r="117" spans="1:10" ht="12.75">
      <c r="A117" s="57"/>
      <c r="B117" s="62"/>
      <c r="C117" s="55"/>
      <c r="D117" s="55"/>
      <c r="E117" s="63"/>
      <c r="F117" s="55"/>
      <c r="G117" s="57"/>
      <c r="H117" s="62"/>
      <c r="I117" s="57"/>
      <c r="J117" s="62"/>
    </row>
    <row r="118" spans="1:10" ht="12.75">
      <c r="A118" s="2">
        <v>114690.76</v>
      </c>
      <c r="B118" s="2"/>
      <c r="C118" s="1">
        <v>0</v>
      </c>
      <c r="D118" s="1"/>
      <c r="E118" s="74">
        <v>4341.68</v>
      </c>
      <c r="F118" s="74"/>
      <c r="G118" s="74">
        <v>0</v>
      </c>
      <c r="H118" s="74"/>
      <c r="I118" s="2">
        <f>A118+E118-G118</f>
        <v>119032.44</v>
      </c>
      <c r="J118" s="2"/>
    </row>
    <row r="119" spans="1:10" ht="12.75">
      <c r="A119" s="60"/>
      <c r="B119" s="61"/>
      <c r="C119" s="64"/>
      <c r="D119" s="64"/>
      <c r="E119" s="60"/>
      <c r="F119" s="64"/>
      <c r="G119" s="60"/>
      <c r="H119" s="61"/>
      <c r="I119" s="60"/>
      <c r="J119" s="61"/>
    </row>
    <row r="120" spans="1:10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 ht="12.75">
      <c r="A121" s="14" t="s">
        <v>33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34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44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45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ht="12.75">
      <c r="A126" s="5" t="s">
        <v>37</v>
      </c>
      <c r="B126" s="5"/>
      <c r="C126" s="65"/>
      <c r="D126" s="58"/>
      <c r="E126" s="75" t="s">
        <v>40</v>
      </c>
      <c r="F126" s="75"/>
      <c r="G126" s="75" t="s">
        <v>46</v>
      </c>
      <c r="H126" s="75"/>
      <c r="I126" s="66"/>
      <c r="J126" s="58"/>
    </row>
    <row r="127" spans="1:10" ht="12.75">
      <c r="A127" s="4" t="s">
        <v>38</v>
      </c>
      <c r="B127" s="4"/>
      <c r="C127" s="4" t="s">
        <v>39</v>
      </c>
      <c r="D127" s="4"/>
      <c r="E127" s="56" t="s">
        <v>47</v>
      </c>
      <c r="F127" s="56" t="s">
        <v>48</v>
      </c>
      <c r="G127" s="56" t="s">
        <v>49</v>
      </c>
      <c r="H127" s="56" t="s">
        <v>48</v>
      </c>
      <c r="I127" s="4" t="s">
        <v>37</v>
      </c>
      <c r="J127" s="4"/>
    </row>
    <row r="128" spans="1:10" ht="12.75">
      <c r="A128" s="3" t="s">
        <v>42</v>
      </c>
      <c r="B128" s="3"/>
      <c r="C128" s="67"/>
      <c r="D128" s="68"/>
      <c r="E128" s="59"/>
      <c r="F128" s="59" t="s">
        <v>50</v>
      </c>
      <c r="G128" s="59"/>
      <c r="H128" s="59" t="s">
        <v>50</v>
      </c>
      <c r="I128" s="3" t="s">
        <v>38</v>
      </c>
      <c r="J128" s="3"/>
    </row>
    <row r="129" spans="1:10" ht="12.75">
      <c r="A129" s="57"/>
      <c r="B129" s="62"/>
      <c r="C129" s="65"/>
      <c r="D129" s="58"/>
      <c r="E129" s="69"/>
      <c r="F129" s="69"/>
      <c r="G129" s="69"/>
      <c r="H129" s="69"/>
      <c r="I129" s="70"/>
      <c r="J129" s="71"/>
    </row>
    <row r="130" spans="1:10" ht="12.75">
      <c r="A130" s="2">
        <v>-102056.08</v>
      </c>
      <c r="B130" s="2"/>
      <c r="C130" s="2">
        <v>97335.88</v>
      </c>
      <c r="D130" s="2"/>
      <c r="E130" s="72">
        <v>85953.82</v>
      </c>
      <c r="F130" s="72">
        <v>14025.94</v>
      </c>
      <c r="G130" s="72">
        <f>H103+H104</f>
        <v>69143.64000000001</v>
      </c>
      <c r="H130" s="72">
        <v>11282.53</v>
      </c>
      <c r="I130" s="2">
        <f>A130+E130-G130</f>
        <v>-85245.90000000001</v>
      </c>
      <c r="J130" s="2"/>
    </row>
    <row r="131" spans="1:10" ht="12.75">
      <c r="A131" s="60"/>
      <c r="B131" s="61"/>
      <c r="C131" s="60"/>
      <c r="D131" s="61"/>
      <c r="E131" s="73"/>
      <c r="F131" s="73"/>
      <c r="G131" s="73"/>
      <c r="H131" s="73"/>
      <c r="I131" s="60"/>
      <c r="J131" s="61"/>
    </row>
  </sheetData>
  <sheetProtection/>
  <mergeCells count="99">
    <mergeCell ref="A130:B130"/>
    <mergeCell ref="C130:D130"/>
    <mergeCell ref="I130:J130"/>
    <mergeCell ref="A127:B127"/>
    <mergeCell ref="C127:D127"/>
    <mergeCell ref="I127:J127"/>
    <mergeCell ref="A128:B128"/>
    <mergeCell ref="I128:J128"/>
    <mergeCell ref="A121:J121"/>
    <mergeCell ref="A122:J122"/>
    <mergeCell ref="A123:J123"/>
    <mergeCell ref="A124:J124"/>
    <mergeCell ref="A126:B126"/>
    <mergeCell ref="E126:F126"/>
    <mergeCell ref="G126:H126"/>
    <mergeCell ref="A116:B116"/>
    <mergeCell ref="I116:J116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I114:J114"/>
    <mergeCell ref="A103:G103"/>
    <mergeCell ref="H103:I103"/>
    <mergeCell ref="A104:G104"/>
    <mergeCell ref="H104:I104"/>
    <mergeCell ref="A105:G105"/>
    <mergeCell ref="H105:I105"/>
    <mergeCell ref="A96:D96"/>
    <mergeCell ref="B97:H97"/>
    <mergeCell ref="I97:N97"/>
    <mergeCell ref="B98:F98"/>
    <mergeCell ref="I98:M98"/>
    <mergeCell ref="A88:D88"/>
    <mergeCell ref="B89:H89"/>
    <mergeCell ref="I89:N89"/>
    <mergeCell ref="B90:F90"/>
    <mergeCell ref="I90:M90"/>
    <mergeCell ref="A78:D78"/>
    <mergeCell ref="B79:H79"/>
    <mergeCell ref="I79:N79"/>
    <mergeCell ref="B80:F80"/>
    <mergeCell ref="I80:M80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25" bottom="1.025" header="0.7875" footer="0.7875"/>
  <pageSetup firstPageNumber="1" useFirstPageNumber="1" orientation="portrait" paperSize="9"/>
  <headerFooter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25" bottom="1.025" header="0.7875" footer="0.7875"/>
  <pageSetup orientation="portrait" paperSize="9"/>
  <headerFooter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2015-02-13T16:05:50Z</dcterms:created>
  <dcterms:modified xsi:type="dcterms:W3CDTF">2015-03-27T08:04:45Z</dcterms:modified>
  <cp:category/>
  <cp:version/>
  <cp:contentType/>
  <cp:contentStatus/>
  <cp:revision>1</cp:revision>
</cp:coreProperties>
</file>